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dule" sheetId="1" r:id="rId4"/>
    <sheet state="visible" name="Shifts" sheetId="2" r:id="rId5"/>
    <sheet state="visible" name="Employees" sheetId="3" r:id="rId6"/>
  </sheets>
  <definedNames/>
  <calcPr/>
</workbook>
</file>

<file path=xl/sharedStrings.xml><?xml version="1.0" encoding="utf-8"?>
<sst xmlns="http://schemas.openxmlformats.org/spreadsheetml/2006/main" count="58" uniqueCount="33">
  <si>
    <t xml:space="preserve"> Weekly Schedule</t>
  </si>
  <si>
    <t xml:space="preserve">  Publish &amp; Notify
   Text the schedule to your staff  </t>
  </si>
  <si>
    <t>Period Start Date :</t>
  </si>
  <si>
    <t>Staff</t>
  </si>
  <si>
    <t>Employee 1</t>
  </si>
  <si>
    <t>3:00 PM - 11:00 PM</t>
  </si>
  <si>
    <t>11:00 AM - 3:00 PM</t>
  </si>
  <si>
    <t>3:00 PM - 7:00 PM</t>
  </si>
  <si>
    <t>Front Desk</t>
  </si>
  <si>
    <t>Support</t>
  </si>
  <si>
    <t>Employee 2</t>
  </si>
  <si>
    <t>7:00 AM - 3:00 PM</t>
  </si>
  <si>
    <t>Manager</t>
  </si>
  <si>
    <t>Coordinator</t>
  </si>
  <si>
    <t>Supervisor</t>
  </si>
  <si>
    <t>Employee 3</t>
  </si>
  <si>
    <t>This template worksheet is protected to prevent accidental deletion of the underlying formulas. To add new employees, copy the two rows associated with the first employee, insert two rows before any other employee, and paste the rows into the two rows you just created.</t>
  </si>
  <si>
    <t>Shift Data</t>
  </si>
  <si>
    <t>Shift</t>
  </si>
  <si>
    <t>Starts</t>
  </si>
  <si>
    <t>Ends</t>
  </si>
  <si>
    <t>Paid Hrs</t>
  </si>
  <si>
    <t>Shift Types</t>
  </si>
  <si>
    <t>Team Leader</t>
  </si>
  <si>
    <t>Instructions:</t>
  </si>
  <si>
    <t>Change shift start times and end times (Col B and C) as needed. The Shift and Paid Hrs will change accordingly.</t>
  </si>
  <si>
    <t>When adding Shifts or Shift Types, add them after the first entry and before the last one.</t>
  </si>
  <si>
    <t>Employee Data</t>
  </si>
  <si>
    <t>Employee</t>
  </si>
  <si>
    <t>Hourly Rate</t>
  </si>
  <si>
    <t>Overtime Limit</t>
  </si>
  <si>
    <t>Employee 4</t>
  </si>
  <si>
    <t>When adding a new employee, add them after the first entry, but before the last entry.</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</si>
</sst>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F800]dddd\,\ mmmm\ dd\,\ yyyy"/>
    <numFmt numFmtId="165" formatCode="ddd\ dd"/>
    <numFmt numFmtId="166" formatCode="[$-409]h:mm\ AM/PM"/>
    <numFmt numFmtId="167" formatCode="h:mm:ss am/pm"/>
    <numFmt numFmtId="168" formatCode="_(&quot;$&quot;* #,##0.00_);_(&quot;$&quot;* \(#,##0.00\);_(&quot;$&quot;* &quot;-&quot;??_);_(@_)"/>
    <numFmt numFmtId="169" formatCode="&quot;$&quot;#,##0.00"/>
    <numFmt numFmtId="170" formatCode="[h]"/>
  </numFmts>
  <fonts count="20">
    <font>
      <sz val="10.0"/>
      <color rgb="FF000000"/>
      <name val="Arial"/>
      <scheme val="minor"/>
    </font>
    <font>
      <b/>
      <sz val="16.0"/>
      <color rgb="FF595959"/>
      <name val="Mulish"/>
    </font>
    <font>
      <sz val="11.0"/>
      <color theme="1"/>
      <name val="Mulish"/>
    </font>
    <font>
      <color theme="1"/>
      <name val="Arial"/>
      <scheme val="minor"/>
    </font>
    <font>
      <b/>
      <sz val="12.0"/>
      <color rgb="FFFFFFFF"/>
      <name val="Mulish"/>
    </font>
    <font>
      <b/>
      <sz val="12.0"/>
      <color rgb="FF595959"/>
      <name val="Mulish"/>
    </font>
    <font>
      <sz val="12.0"/>
      <color rgb="FF595959"/>
      <name val="Mulish"/>
    </font>
    <font/>
    <font>
      <b/>
      <sz val="11.0"/>
      <color rgb="FF595959"/>
      <name val="Mulish"/>
    </font>
    <font>
      <color theme="1"/>
      <name val="Mulish"/>
    </font>
    <font>
      <color rgb="FFFFFFFF"/>
      <name val="Mulish"/>
    </font>
    <font>
      <sz val="14.0"/>
      <color rgb="FF595959"/>
      <name val="Mulish"/>
    </font>
    <font>
      <sz val="11.0"/>
      <color rgb="FF595959"/>
      <name val="Mulish"/>
    </font>
    <font>
      <b/>
      <sz val="16.0"/>
      <color rgb="FF595959"/>
      <name val="Verdana"/>
    </font>
    <font>
      <sz val="11.0"/>
      <color theme="1"/>
      <name val="Verdana"/>
    </font>
    <font>
      <b/>
      <sz val="11.0"/>
      <color rgb="FF595959"/>
      <name val="Verdana"/>
    </font>
    <font>
      <color theme="1"/>
      <name val="Verdana"/>
    </font>
    <font>
      <b/>
      <sz val="11.0"/>
      <color theme="1"/>
      <name val="Verdana"/>
    </font>
    <font>
      <color rgb="FF595959"/>
      <name val="Mulish"/>
    </font>
    <font>
      <b/>
      <sz val="11.0"/>
      <color theme="1"/>
      <name val="Mulish"/>
    </font>
  </fonts>
  <fills count="7">
    <fill>
      <patternFill patternType="none"/>
    </fill>
    <fill>
      <patternFill patternType="lightGray"/>
    </fill>
    <fill>
      <patternFill patternType="solid">
        <fgColor rgb="FFFFFFFF"/>
        <bgColor rgb="FFFFFFFF"/>
      </patternFill>
    </fill>
    <fill>
      <patternFill patternType="solid">
        <fgColor rgb="FF2AAAE3"/>
        <bgColor rgb="FF2AAAE3"/>
      </patternFill>
    </fill>
    <fill>
      <patternFill patternType="solid">
        <fgColor rgb="FFF2F2F2"/>
        <bgColor rgb="FFF2F2F2"/>
      </patternFill>
    </fill>
    <fill>
      <patternFill patternType="solid">
        <fgColor rgb="FFEEEEEE"/>
        <bgColor rgb="FFEEEEEE"/>
      </patternFill>
    </fill>
    <fill>
      <patternFill patternType="solid">
        <fgColor rgb="FF2BA9E3"/>
        <bgColor rgb="FF2BA9E3"/>
      </patternFill>
    </fill>
  </fills>
  <borders count="18">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BFBFBF"/>
      </bottom>
    </border>
    <border>
      <left style="thin">
        <color rgb="FFBFBFBF"/>
      </left>
      <right style="thin">
        <color rgb="FFBFBFBF"/>
      </right>
      <top style="thin">
        <color rgb="FFBFBFBF"/>
      </top>
      <bottom style="thin">
        <color rgb="FFBFBFBF"/>
      </bottom>
    </border>
    <border>
      <left style="thin">
        <color rgb="FFC0C0C0"/>
      </left>
      <right style="thin">
        <color rgb="FFC0C0C0"/>
      </right>
      <top style="thin">
        <color rgb="FFC0C0C0"/>
      </top>
    </border>
    <border>
      <left style="thin">
        <color rgb="FFC0C0C0"/>
      </left>
      <right style="thin">
        <color rgb="FFC0C0C0"/>
      </right>
      <bottom style="thin">
        <color rgb="FFC0C0C0"/>
      </bottom>
    </border>
    <border>
      <left style="thin">
        <color rgb="FFBFBFBF"/>
      </left>
      <right style="thin">
        <color rgb="FFBFBFBF"/>
      </right>
      <top style="thin">
        <color rgb="FFBFBFBF"/>
      </top>
    </border>
    <border>
      <left style="thin">
        <color rgb="FF4D5D2C"/>
      </left>
      <top style="thin">
        <color rgb="FF4D5D2C"/>
      </top>
    </border>
    <border>
      <top style="thin">
        <color rgb="FF4D5D2C"/>
      </top>
    </border>
    <border>
      <left style="thin">
        <color rgb="FF000000"/>
      </left>
      <right style="thin">
        <color rgb="FF000000"/>
      </right>
      <top style="thin">
        <color rgb="FF000000"/>
      </top>
      <bottom style="thin">
        <color rgb="FF000000"/>
      </bottom>
    </border>
    <border>
      <left style="thin">
        <color rgb="FF4D5D2C"/>
      </left>
    </border>
    <border>
      <left style="thin">
        <color rgb="FF4D5D2C"/>
      </left>
      <bottom style="thin">
        <color rgb="FF4D5D2C"/>
      </bottom>
    </border>
    <border>
      <bottom style="thin">
        <color rgb="FF4D5D2C"/>
      </bottom>
    </border>
    <border>
      <left style="thin">
        <color rgb="FF4D5D2C"/>
      </left>
      <right style="thin">
        <color rgb="FF4D5D2C"/>
      </right>
      <top style="thin">
        <color rgb="FF4D5D2C"/>
      </top>
    </border>
    <border>
      <left style="thin">
        <color rgb="FF4D5D2C"/>
      </left>
      <right style="thin">
        <color rgb="FF4D5D2C"/>
      </right>
    </border>
    <border>
      <left style="thin">
        <color rgb="FF4D5D2C"/>
      </left>
      <right style="thin">
        <color rgb="FF4D5D2C"/>
      </right>
      <bottom style="thin">
        <color rgb="FF4D5D2C"/>
      </bottom>
    </border>
    <border>
      <left style="thin">
        <color rgb="FFBFBFBF"/>
      </left>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0" fontId="2" numFmtId="0" xfId="0" applyAlignment="1" applyFont="1">
      <alignment horizontal="center" shrinkToFit="0" vertical="bottom" wrapText="1"/>
    </xf>
    <xf borderId="0" fillId="2" fontId="2" numFmtId="0" xfId="0" applyAlignment="1" applyFill="1" applyFont="1">
      <alignment horizontal="center" shrinkToFit="0" vertical="top" wrapText="1"/>
    </xf>
    <xf borderId="0" fillId="0" fontId="3" numFmtId="0" xfId="0" applyAlignment="1" applyFont="1">
      <alignment horizontal="center" shrinkToFit="0" wrapText="1"/>
    </xf>
    <xf borderId="0" fillId="3" fontId="4" numFmtId="0" xfId="0" applyAlignment="1" applyFill="1" applyFont="1">
      <alignment horizontal="center" shrinkToFit="0" wrapText="1"/>
    </xf>
    <xf borderId="0" fillId="0" fontId="2" numFmtId="0" xfId="0" applyAlignment="1" applyFont="1">
      <alignment horizontal="center" shrinkToFit="0" wrapText="1"/>
    </xf>
    <xf borderId="0" fillId="0" fontId="5" numFmtId="0" xfId="0" applyAlignment="1" applyFont="1">
      <alignment horizontal="center" shrinkToFit="0" vertical="center" wrapText="1"/>
    </xf>
    <xf borderId="1" fillId="4" fontId="6" numFmtId="164" xfId="0" applyAlignment="1" applyBorder="1" applyFill="1" applyFont="1" applyNumberFormat="1">
      <alignment horizontal="center" shrinkToFit="0" wrapText="1"/>
    </xf>
    <xf borderId="2" fillId="0" fontId="7" numFmtId="0" xfId="0" applyBorder="1" applyFont="1"/>
    <xf borderId="3" fillId="0" fontId="7" numFmtId="0" xfId="0" applyBorder="1" applyFont="1"/>
    <xf borderId="4" fillId="5" fontId="8" numFmtId="0" xfId="0" applyAlignment="1" applyBorder="1" applyFill="1" applyFont="1">
      <alignment horizontal="center" shrinkToFit="0" wrapText="1"/>
    </xf>
    <xf borderId="4" fillId="5" fontId="8" numFmtId="165" xfId="0" applyAlignment="1" applyBorder="1" applyFont="1" applyNumberFormat="1">
      <alignment horizontal="center" shrinkToFit="0" wrapText="1"/>
    </xf>
    <xf borderId="5" fillId="0" fontId="9" numFmtId="0" xfId="0" applyAlignment="1" applyBorder="1" applyFont="1">
      <alignment horizontal="center" shrinkToFit="0" wrapText="1"/>
    </xf>
    <xf borderId="5" fillId="2" fontId="2" numFmtId="0" xfId="0" applyAlignment="1" applyBorder="1" applyFont="1">
      <alignment horizontal="center" shrinkToFit="0" wrapText="1"/>
    </xf>
    <xf borderId="5" fillId="6" fontId="10" numFmtId="166" xfId="0" applyAlignment="1" applyBorder="1" applyFill="1" applyFont="1" applyNumberFormat="1">
      <alignment horizontal="center" readingOrder="0" shrinkToFit="0" wrapText="1"/>
    </xf>
    <xf borderId="5" fillId="6" fontId="10" numFmtId="0" xfId="0" applyAlignment="1" applyBorder="1" applyFont="1">
      <alignment horizontal="center" readingOrder="0" shrinkToFit="0" wrapText="1"/>
    </xf>
    <xf borderId="5" fillId="6" fontId="10" numFmtId="0" xfId="0" applyAlignment="1" applyBorder="1" applyFont="1">
      <alignment horizontal="center" shrinkToFit="0" wrapText="1"/>
    </xf>
    <xf borderId="0" fillId="0" fontId="3" numFmtId="167" xfId="0" applyAlignment="1" applyFont="1" applyNumberFormat="1">
      <alignment horizontal="center" shrinkToFit="0" wrapText="1"/>
    </xf>
    <xf borderId="6" fillId="0" fontId="9" numFmtId="0" xfId="0" applyAlignment="1" applyBorder="1" applyFont="1">
      <alignment horizontal="center" shrinkToFit="0" vertical="top" wrapText="1"/>
    </xf>
    <xf borderId="6" fillId="2" fontId="2" numFmtId="0" xfId="0" applyAlignment="1" applyBorder="1" applyFont="1">
      <alignment horizontal="center" shrinkToFit="0" wrapText="1"/>
    </xf>
    <xf borderId="6" fillId="6" fontId="10" numFmtId="0" xfId="0" applyAlignment="1" applyBorder="1" applyFont="1">
      <alignment horizontal="center" shrinkToFit="0" wrapText="1"/>
    </xf>
    <xf borderId="0" fillId="0" fontId="3" numFmtId="168" xfId="0" applyAlignment="1" applyFont="1" applyNumberFormat="1">
      <alignment horizontal="center" shrinkToFit="0" wrapText="1"/>
    </xf>
    <xf borderId="5" fillId="0" fontId="9" numFmtId="0" xfId="0" applyAlignment="1" applyBorder="1" applyFont="1">
      <alignment horizontal="center" shrinkToFit="0" vertical="top" wrapText="1"/>
    </xf>
    <xf borderId="5" fillId="3" fontId="10" numFmtId="0" xfId="0" applyAlignment="1" applyBorder="1" applyFont="1">
      <alignment horizontal="center" shrinkToFit="0" wrapText="1"/>
    </xf>
    <xf borderId="6" fillId="3" fontId="10" numFmtId="0" xfId="0" applyAlignment="1" applyBorder="1" applyFont="1">
      <alignment horizontal="center" shrinkToFit="0" wrapText="1"/>
    </xf>
    <xf borderId="0" fillId="0" fontId="2" numFmtId="0" xfId="0" applyAlignment="1" applyFont="1">
      <alignment horizontal="center" shrinkToFit="0" vertical="top" wrapText="1"/>
    </xf>
    <xf borderId="4" fillId="4" fontId="11" numFmtId="168" xfId="0" applyAlignment="1" applyBorder="1" applyFont="1" applyNumberFormat="1">
      <alignment horizontal="center" shrinkToFit="0" wrapText="1"/>
    </xf>
    <xf borderId="4" fillId="4" fontId="12" numFmtId="2" xfId="0" applyAlignment="1" applyBorder="1" applyFont="1" applyNumberFormat="1">
      <alignment horizontal="center" shrinkToFit="0" wrapText="1"/>
    </xf>
    <xf borderId="4" fillId="4" fontId="11" numFmtId="2" xfId="0" applyAlignment="1" applyBorder="1" applyFont="1" applyNumberFormat="1">
      <alignment horizontal="center" shrinkToFit="0" wrapText="1"/>
    </xf>
    <xf borderId="4" fillId="4" fontId="12" numFmtId="169" xfId="0" applyAlignment="1" applyBorder="1" applyFont="1" applyNumberFormat="1">
      <alignment horizontal="center" shrinkToFit="0" wrapText="1"/>
    </xf>
    <xf borderId="0" fillId="0" fontId="12" numFmtId="0" xfId="0" applyAlignment="1" applyFont="1">
      <alignment horizontal="center" shrinkToFit="0" vertical="top" wrapText="1"/>
    </xf>
    <xf borderId="0" fillId="0" fontId="13" numFmtId="0" xfId="0" applyAlignment="1" applyFont="1">
      <alignment vertical="bottom"/>
    </xf>
    <xf borderId="0" fillId="0" fontId="14" numFmtId="0" xfId="0" applyAlignment="1" applyFont="1">
      <alignment vertical="bottom"/>
    </xf>
    <xf borderId="7" fillId="5" fontId="15" numFmtId="0" xfId="0" applyAlignment="1" applyBorder="1" applyFont="1">
      <alignment horizontal="center"/>
    </xf>
    <xf borderId="8" fillId="0" fontId="16" numFmtId="166" xfId="0" applyAlignment="1" applyBorder="1" applyFont="1" applyNumberFormat="1">
      <alignment shrinkToFit="0" vertical="bottom" wrapText="1"/>
    </xf>
    <xf borderId="9" fillId="0" fontId="16" numFmtId="166" xfId="0" applyAlignment="1" applyBorder="1" applyFont="1" applyNumberFormat="1">
      <alignment horizontal="right" vertical="bottom"/>
    </xf>
    <xf borderId="10" fillId="0" fontId="16" numFmtId="167" xfId="0" applyAlignment="1" applyBorder="1" applyFont="1" applyNumberFormat="1">
      <alignment horizontal="right" vertical="bottom"/>
    </xf>
    <xf borderId="11" fillId="0" fontId="16" numFmtId="166" xfId="0" applyAlignment="1" applyBorder="1" applyFont="1" applyNumberFormat="1">
      <alignment shrinkToFit="0" vertical="bottom" wrapText="1"/>
    </xf>
    <xf borderId="0" fillId="0" fontId="16" numFmtId="166" xfId="0" applyAlignment="1" applyFont="1" applyNumberFormat="1">
      <alignment horizontal="right" vertical="bottom"/>
    </xf>
    <xf borderId="12" fillId="0" fontId="16" numFmtId="166" xfId="0" applyAlignment="1" applyBorder="1" applyFont="1" applyNumberFormat="1">
      <alignment shrinkToFit="0" vertical="bottom" wrapText="1"/>
    </xf>
    <xf borderId="13" fillId="0" fontId="16" numFmtId="166" xfId="0" applyAlignment="1" applyBorder="1" applyFont="1" applyNumberFormat="1">
      <alignment horizontal="right" vertical="bottom"/>
    </xf>
    <xf borderId="0" fillId="0" fontId="14" numFmtId="170" xfId="0" applyAlignment="1" applyFont="1" applyNumberFormat="1">
      <alignment vertical="bottom"/>
    </xf>
    <xf borderId="14" fillId="0" fontId="16" numFmtId="0" xfId="0" applyAlignment="1" applyBorder="1" applyFont="1">
      <alignment vertical="bottom"/>
    </xf>
    <xf borderId="15" fillId="0" fontId="16" numFmtId="0" xfId="0" applyAlignment="1" applyBorder="1" applyFont="1">
      <alignment vertical="bottom"/>
    </xf>
    <xf borderId="16" fillId="0" fontId="16" numFmtId="0" xfId="0" applyAlignment="1" applyBorder="1" applyFont="1">
      <alignment vertical="bottom"/>
    </xf>
    <xf borderId="0" fillId="0" fontId="17" numFmtId="0" xfId="0" applyAlignment="1" applyFont="1">
      <alignment vertical="bottom"/>
    </xf>
    <xf borderId="0" fillId="0" fontId="1" numFmtId="0" xfId="0" applyAlignment="1" applyFont="1">
      <alignment vertical="bottom"/>
    </xf>
    <xf borderId="0" fillId="0" fontId="2" numFmtId="169" xfId="0" applyAlignment="1" applyFont="1" applyNumberFormat="1">
      <alignment vertical="bottom"/>
    </xf>
    <xf borderId="0" fillId="0" fontId="2" numFmtId="0" xfId="0" applyAlignment="1" applyFont="1">
      <alignment vertical="bottom"/>
    </xf>
    <xf borderId="0" fillId="0" fontId="9" numFmtId="0" xfId="0" applyFont="1"/>
    <xf borderId="7" fillId="5" fontId="8" numFmtId="0" xfId="0" applyAlignment="1" applyBorder="1" applyFont="1">
      <alignment horizontal="center"/>
    </xf>
    <xf borderId="10" fillId="0" fontId="18" numFmtId="0" xfId="0" applyAlignment="1" applyBorder="1" applyFont="1">
      <alignment vertical="bottom"/>
    </xf>
    <xf borderId="10" fillId="0" fontId="18" numFmtId="169" xfId="0" applyAlignment="1" applyBorder="1" applyFont="1" applyNumberFormat="1">
      <alignment horizontal="right" readingOrder="0" vertical="bottom"/>
    </xf>
    <xf borderId="10" fillId="0" fontId="18" numFmtId="0" xfId="0" applyAlignment="1" applyBorder="1" applyFont="1">
      <alignment horizontal="right" vertical="bottom"/>
    </xf>
    <xf borderId="0" fillId="0" fontId="19" numFmtId="0" xfId="0" applyAlignment="1" applyFont="1">
      <alignment vertical="bottom"/>
    </xf>
    <xf borderId="17" fillId="0" fontId="8" numFmtId="0" xfId="0" applyBorder="1" applyFont="1"/>
    <xf borderId="0" fillId="0" fontId="2"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19</xdr:row>
      <xdr:rowOff>28575</xdr:rowOff>
    </xdr:from>
    <xdr:ext cx="2838450"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sheetViews>
  <sheetFormatPr customHeight="1" defaultColWidth="12.63" defaultRowHeight="15.75"/>
  <cols>
    <col customWidth="1" min="1" max="1" width="19.63"/>
    <col customWidth="1" min="2" max="8" width="18.13"/>
    <col hidden="1" min="11" max="15" width="12.63"/>
  </cols>
  <sheetData>
    <row r="1">
      <c r="A1" s="1" t="s">
        <v>0</v>
      </c>
      <c r="D1" s="2"/>
      <c r="G1" s="3"/>
      <c r="I1" s="4"/>
      <c r="J1" s="4"/>
      <c r="K1" s="4"/>
      <c r="L1" s="4"/>
      <c r="M1" s="4"/>
      <c r="N1" s="4"/>
      <c r="O1" s="4"/>
      <c r="P1" s="4"/>
      <c r="Q1" s="4"/>
      <c r="R1" s="4"/>
      <c r="S1" s="4"/>
    </row>
    <row r="2">
      <c r="G2" s="5" t="s">
        <v>1</v>
      </c>
      <c r="I2" s="4"/>
      <c r="J2" s="4"/>
      <c r="K2" s="4"/>
      <c r="L2" s="4"/>
      <c r="M2" s="4"/>
      <c r="N2" s="4"/>
      <c r="O2" s="4"/>
      <c r="P2" s="4"/>
      <c r="Q2" s="4"/>
      <c r="R2" s="4"/>
      <c r="S2" s="4"/>
    </row>
    <row r="3">
      <c r="A3" s="6"/>
      <c r="I3" s="4"/>
      <c r="J3" s="4"/>
      <c r="K3" s="4"/>
      <c r="L3" s="4"/>
      <c r="M3" s="4"/>
      <c r="N3" s="4"/>
      <c r="O3" s="4"/>
      <c r="P3" s="4"/>
      <c r="Q3" s="4"/>
      <c r="R3" s="4"/>
      <c r="S3" s="4"/>
    </row>
    <row r="4">
      <c r="A4" s="7" t="s">
        <v>2</v>
      </c>
      <c r="B4" s="8">
        <v>45775.0</v>
      </c>
      <c r="C4" s="9"/>
      <c r="D4" s="2"/>
      <c r="I4" s="4"/>
      <c r="J4" s="4"/>
      <c r="K4" s="4"/>
      <c r="L4" s="4"/>
      <c r="M4" s="4"/>
      <c r="N4" s="4"/>
      <c r="O4" s="4"/>
      <c r="P4" s="4"/>
      <c r="Q4" s="4"/>
      <c r="R4" s="4"/>
      <c r="S4" s="4"/>
    </row>
    <row r="5">
      <c r="A5" s="6"/>
      <c r="I5" s="4"/>
      <c r="J5" s="4"/>
      <c r="K5" s="4"/>
      <c r="L5" s="4"/>
      <c r="M5" s="4"/>
      <c r="N5" s="4"/>
      <c r="O5" s="4"/>
      <c r="P5" s="4"/>
      <c r="Q5" s="4"/>
      <c r="R5" s="4"/>
      <c r="S5" s="4"/>
    </row>
    <row r="6">
      <c r="A6" s="10"/>
      <c r="B6" s="10"/>
      <c r="C6" s="10"/>
      <c r="D6" s="10"/>
      <c r="E6" s="10"/>
      <c r="F6" s="10"/>
      <c r="G6" s="10"/>
      <c r="H6" s="10"/>
      <c r="I6" s="4"/>
      <c r="J6" s="4"/>
      <c r="K6" s="4"/>
      <c r="L6" s="4"/>
      <c r="M6" s="4"/>
      <c r="N6" s="4"/>
      <c r="O6" s="4"/>
      <c r="P6" s="4"/>
      <c r="Q6" s="4"/>
      <c r="R6" s="4"/>
      <c r="S6" s="4"/>
    </row>
    <row r="7">
      <c r="A7" s="11" t="s">
        <v>3</v>
      </c>
      <c r="B7" s="12">
        <f>B4</f>
        <v>45775</v>
      </c>
      <c r="C7" s="12">
        <f>B4+1</f>
        <v>45776</v>
      </c>
      <c r="D7" s="12">
        <f t="shared" ref="D7:H7" si="1">C7+1</f>
        <v>45777</v>
      </c>
      <c r="E7" s="12">
        <f t="shared" si="1"/>
        <v>45778</v>
      </c>
      <c r="F7" s="12">
        <f t="shared" si="1"/>
        <v>45779</v>
      </c>
      <c r="G7" s="12">
        <f t="shared" si="1"/>
        <v>45780</v>
      </c>
      <c r="H7" s="12">
        <f t="shared" si="1"/>
        <v>45781</v>
      </c>
      <c r="I7" s="4"/>
      <c r="J7" s="4"/>
      <c r="K7" s="4"/>
      <c r="L7" s="4"/>
      <c r="M7" s="4"/>
      <c r="N7" s="4"/>
      <c r="O7" s="4"/>
      <c r="P7" s="4"/>
      <c r="Q7" s="4"/>
      <c r="R7" s="4"/>
      <c r="S7" s="4"/>
    </row>
    <row r="8">
      <c r="A8" s="13" t="s">
        <v>4</v>
      </c>
      <c r="B8" s="14"/>
      <c r="C8" s="15" t="str">
        <f>Shifts!A3:A12</f>
        <v>11:00 AM - 3:00 PM</v>
      </c>
      <c r="D8" s="16" t="s">
        <v>5</v>
      </c>
      <c r="E8" s="14"/>
      <c r="F8" s="17" t="s">
        <v>6</v>
      </c>
      <c r="G8" s="17" t="s">
        <v>7</v>
      </c>
      <c r="H8" s="14"/>
      <c r="I8" s="4"/>
      <c r="J8" s="4"/>
      <c r="K8" s="4">
        <f t="array" ref="K8">IF(
  B8="", 
  0, 
  XLOOKUP(
    B8, 
    Shifts!$A$3:$A$12, 
    Shifts!$D$3:$D$12, 
    0, 
    0
  )
)</f>
        <v>0</v>
      </c>
      <c r="L8" s="18">
        <f t="array" ref="L8">IF(
  C8="", 
  0, 
  XLOOKUP(
    C8, 
    Shifts!$A$3:$A$12, 
    Shifts!$D$3:$D$12, 
    0, 
    0
  )
)</f>
        <v>4</v>
      </c>
      <c r="M8" s="18">
        <f t="array" ref="M8">IF(
  D8="", 
  0, 
  XLOOKUP(
    D8, 
    Shifts!$A$3:$A$12, 
    Shifts!$D$3:$D$12, 
    0, 
    0
  )
)</f>
        <v>8</v>
      </c>
      <c r="N8" s="4">
        <f t="array" ref="N8">IF(
  E8="", 
  0, 
  XLOOKUP(
    E8, 
    Shifts!$A$3:$A$12, 
    Shifts!$D$3:$D$12, 
    0, 
    0
  )
)</f>
        <v>0</v>
      </c>
      <c r="O8" s="18">
        <f t="array" ref="O8">IF(
  F8="", 
  0, 
  XLOOKUP(
    F8, 
    Shifts!$A$3:$A$12, 
    Shifts!$D$3:$D$12, 
    0, 
    0
  )
)</f>
        <v>4</v>
      </c>
      <c r="P8" s="4"/>
      <c r="Q8" s="4"/>
      <c r="R8" s="4"/>
      <c r="S8" s="4"/>
    </row>
    <row r="9">
      <c r="A9" s="19" t="str">
        <f>CONCATENATE("$", R9 ," | ", R8 ," / ", S8)</f>
        <v>$ |  / </v>
      </c>
      <c r="B9" s="20"/>
      <c r="C9" s="21" t="s">
        <v>8</v>
      </c>
      <c r="D9" s="21" t="s">
        <v>8</v>
      </c>
      <c r="E9" s="20"/>
      <c r="F9" s="21" t="s">
        <v>9</v>
      </c>
      <c r="G9" s="21" t="s">
        <v>9</v>
      </c>
      <c r="H9" s="20"/>
      <c r="I9" s="4"/>
      <c r="J9" s="4"/>
      <c r="K9" s="22">
        <f>K8*Employees!B3</f>
        <v>0</v>
      </c>
      <c r="L9" s="22">
        <f>L8*Employees!C3</f>
        <v>192</v>
      </c>
      <c r="M9" s="22">
        <f>M8*Employees!D3</f>
        <v>0</v>
      </c>
      <c r="N9" s="22">
        <f>N8*Employees!E3</f>
        <v>0</v>
      </c>
      <c r="O9" s="22">
        <f>O8*Employees!F3</f>
        <v>0</v>
      </c>
      <c r="P9" s="4"/>
      <c r="Q9" s="4"/>
      <c r="R9" s="4"/>
      <c r="S9" s="4"/>
    </row>
    <row r="10">
      <c r="A10" s="23" t="s">
        <v>10</v>
      </c>
      <c r="B10" s="24" t="s">
        <v>11</v>
      </c>
      <c r="C10" s="17" t="s">
        <v>7</v>
      </c>
      <c r="D10" s="14"/>
      <c r="E10" s="17" t="s">
        <v>7</v>
      </c>
      <c r="F10" s="14"/>
      <c r="G10" s="17" t="s">
        <v>7</v>
      </c>
      <c r="H10" s="17" t="s">
        <v>6</v>
      </c>
      <c r="I10" s="4"/>
      <c r="J10" s="4"/>
      <c r="K10" s="22">
        <f t="array" ref="K10">IF(
  B10="", 
  0, 
  XLOOKUP(
    B10, 
    Shifts!$A$3:$A$12, 
    Shifts!$D$3:$D$12, 
    0, 
    0
  )
)</f>
        <v>8</v>
      </c>
      <c r="L10" s="22">
        <f t="array" ref="L10">IF(
  C10="", 
  0, 
  XLOOKUP(
    C10, 
    Shifts!$A$3:$A$12, 
    Shifts!$D$3:$D$12, 
    0, 
    0
  )
)</f>
        <v>4</v>
      </c>
      <c r="M10" s="22">
        <f t="array" ref="M10">IF(
  D10="", 
  0, 
  XLOOKUP(
    D10, 
    Shifts!$A$3:$A$12, 
    Shifts!$D$3:$D$12, 
    0, 
    0
  )
)</f>
        <v>0</v>
      </c>
      <c r="N10" s="22">
        <f t="array" ref="N10">IF(
  E10="", 
  0, 
  XLOOKUP(
    E10, 
    Shifts!$A$3:$A$12, 
    Shifts!$D$3:$D$12, 
    0, 
    0
  )
)</f>
        <v>4</v>
      </c>
      <c r="O10" s="22">
        <f t="array" ref="O10">IF(
  F10="", 
  0, 
  XLOOKUP(
    F10, 
    Shifts!$A$3:$A$12, 
    Shifts!$D$3:$D$12, 
    0, 
    0
  )
)</f>
        <v>0</v>
      </c>
      <c r="P10" s="4"/>
      <c r="Q10" s="4"/>
      <c r="R10" s="4"/>
      <c r="S10" s="4"/>
    </row>
    <row r="11">
      <c r="A11" s="19" t="str">
        <f>CONCATENATE("$", R11 ," | ", R10 ," / ", S10)</f>
        <v>$ |  / </v>
      </c>
      <c r="B11" s="21" t="s">
        <v>12</v>
      </c>
      <c r="C11" s="21" t="s">
        <v>13</v>
      </c>
      <c r="D11" s="20"/>
      <c r="E11" s="21" t="s">
        <v>12</v>
      </c>
      <c r="F11" s="20"/>
      <c r="G11" s="21" t="s">
        <v>14</v>
      </c>
      <c r="H11" s="21" t="s">
        <v>12</v>
      </c>
      <c r="I11" s="4"/>
      <c r="J11" s="4"/>
      <c r="K11" s="4">
        <f>K10*Employees!B4</f>
        <v>160</v>
      </c>
      <c r="L11" s="4"/>
      <c r="M11" s="4"/>
      <c r="N11" s="4"/>
      <c r="O11" s="4"/>
      <c r="P11" s="4"/>
      <c r="Q11" s="4"/>
      <c r="R11" s="4"/>
      <c r="S11" s="4"/>
    </row>
    <row r="12">
      <c r="A12" s="13" t="s">
        <v>15</v>
      </c>
      <c r="B12" s="24" t="s">
        <v>11</v>
      </c>
      <c r="C12" s="14"/>
      <c r="D12" s="24" t="s">
        <v>11</v>
      </c>
      <c r="E12" s="14"/>
      <c r="F12" s="24" t="s">
        <v>11</v>
      </c>
      <c r="G12" s="14"/>
      <c r="H12" s="24" t="s">
        <v>11</v>
      </c>
      <c r="I12" s="4"/>
      <c r="J12" s="4"/>
      <c r="K12" s="18">
        <f t="array" ref="K12">IF(
  B12="", 
  0, 
  XLOOKUP(
    B12, 
    Shifts!$A$3:$A$12, 
    Shifts!$D$3:$D$12, 
    0, 
    0
  )
)</f>
        <v>8</v>
      </c>
      <c r="L12" s="4">
        <f t="array" ref="L12">IF(
  C12="", 
  0, 
  XLOOKUP(
    C12, 
    Shifts!$A$3:$A$12, 
    Shifts!$D$3:$D$12, 
    0, 
    0
  )
)</f>
        <v>0</v>
      </c>
      <c r="M12" s="18">
        <f t="array" ref="M12">IF(
  D12="", 
  0, 
  XLOOKUP(
    D12, 
    Shifts!$A$3:$A$12, 
    Shifts!$D$3:$D$12, 
    0, 
    0
  )
)</f>
        <v>8</v>
      </c>
      <c r="N12" s="4">
        <f t="array" ref="N12">IF(
  E12="", 
  0, 
  XLOOKUP(
    E12, 
    Shifts!$A$3:$A$12, 
    Shifts!$D$3:$D$12, 
    0, 
    0
  )
)</f>
        <v>0</v>
      </c>
      <c r="O12" s="18">
        <f t="array" ref="O12">IF(
  F12="", 
  0, 
  XLOOKUP(
    F12, 
    Shifts!$A$3:$A$12, 
    Shifts!$D$3:$D$12, 
    0, 
    0
  )
)</f>
        <v>8</v>
      </c>
      <c r="P12" s="4"/>
      <c r="Q12" s="4"/>
      <c r="R12" s="4"/>
      <c r="S12" s="4"/>
    </row>
    <row r="13">
      <c r="A13" s="19" t="str">
        <f>CONCATENATE("$", R13 ," | ", R12 ," / ", S12)</f>
        <v>$ |  / </v>
      </c>
      <c r="B13" s="25" t="s">
        <v>9</v>
      </c>
      <c r="C13" s="20"/>
      <c r="D13" s="25" t="s">
        <v>9</v>
      </c>
      <c r="E13" s="20"/>
      <c r="F13" s="25" t="s">
        <v>9</v>
      </c>
      <c r="G13" s="20"/>
      <c r="H13" s="25" t="s">
        <v>9</v>
      </c>
      <c r="I13" s="4"/>
      <c r="J13" s="4"/>
      <c r="K13" s="22">
        <f>K12*Employees!B5</f>
        <v>240</v>
      </c>
      <c r="L13" s="22">
        <f>L12*Employees!C5</f>
        <v>0</v>
      </c>
      <c r="M13" s="22">
        <f>M12*Employees!D5</f>
        <v>0</v>
      </c>
      <c r="N13" s="22">
        <f>N12*Employees!E5</f>
        <v>0</v>
      </c>
      <c r="O13" s="22">
        <f>O12*Employees!F5</f>
        <v>0</v>
      </c>
      <c r="P13" s="4"/>
      <c r="Q13" s="4"/>
      <c r="R13" s="4"/>
      <c r="S13" s="4"/>
    </row>
    <row r="14">
      <c r="A14" s="26"/>
      <c r="B14" s="6"/>
      <c r="C14" s="6"/>
      <c r="D14" s="6"/>
      <c r="E14" s="6"/>
      <c r="F14" s="6"/>
      <c r="G14" s="6"/>
      <c r="H14" s="6"/>
      <c r="I14" s="4"/>
      <c r="J14" s="4"/>
      <c r="K14" s="4"/>
      <c r="L14" s="4"/>
      <c r="M14" s="4"/>
      <c r="N14" s="4"/>
      <c r="O14" s="4"/>
      <c r="P14" s="4"/>
      <c r="Q14" s="4"/>
      <c r="R14" s="4"/>
      <c r="S14" s="4"/>
    </row>
    <row r="15">
      <c r="A15" s="26"/>
      <c r="B15" s="6"/>
      <c r="C15" s="6"/>
      <c r="D15" s="6"/>
      <c r="E15" s="6"/>
      <c r="F15" s="6"/>
      <c r="G15" s="6"/>
      <c r="H15" s="6"/>
      <c r="I15" s="4"/>
      <c r="J15" s="4"/>
      <c r="K15" s="4"/>
      <c r="L15" s="4"/>
      <c r="M15" s="4"/>
      <c r="N15" s="4"/>
      <c r="O15" s="4"/>
      <c r="P15" s="4"/>
      <c r="Q15" s="4"/>
      <c r="R15" s="4"/>
      <c r="S15" s="4"/>
    </row>
    <row r="16">
      <c r="A16" s="27" t="str">
        <f>CONCATENATE(SUM(B16:H16)," / ", SUM(S8:S12), " hours")</f>
        <v>292 / 0 hours</v>
      </c>
      <c r="B16" s="28">
        <f t="shared" ref="B16:H16" si="2">SUMPRODUCT((MOD(ROW($K$8:$K$13),2)=0)*($K$8:K$13))</f>
        <v>16</v>
      </c>
      <c r="C16" s="28">
        <f t="shared" si="2"/>
        <v>24</v>
      </c>
      <c r="D16" s="28">
        <f t="shared" si="2"/>
        <v>40</v>
      </c>
      <c r="E16" s="28">
        <f t="shared" si="2"/>
        <v>44</v>
      </c>
      <c r="F16" s="28">
        <f t="shared" si="2"/>
        <v>56</v>
      </c>
      <c r="G16" s="28">
        <f t="shared" si="2"/>
        <v>56</v>
      </c>
      <c r="H16" s="28">
        <f t="shared" si="2"/>
        <v>56</v>
      </c>
      <c r="I16" s="4"/>
      <c r="J16" s="4"/>
      <c r="K16" s="4"/>
      <c r="L16" s="4"/>
      <c r="M16" s="4"/>
      <c r="N16" s="4"/>
      <c r="O16" s="4"/>
      <c r="P16" s="4"/>
      <c r="Q16" s="4"/>
      <c r="R16" s="4"/>
      <c r="S16" s="4"/>
    </row>
    <row r="17">
      <c r="A17" s="29" t="str">
        <f>"Labor Cost " &amp; TEXT(SUM(B17:H17),"$#,##0.00")</f>
        <v>Labor Cost $352.00</v>
      </c>
      <c r="B17" s="30">
        <f>SUMPRODUCT((MOD(ROW($K$8:$K$12),2)=1)*($K$8:K$12))</f>
        <v>160</v>
      </c>
      <c r="C17" s="30">
        <f>SUMPRODUCT((MOD(ROW($L$8:$L$12),2)=1)*($L$8:L$12))</f>
        <v>192</v>
      </c>
      <c r="D17" s="30">
        <f>SUMPRODUCT((MOD(ROW($M$9:$M$12),2)=1)*($M$9:M$12))</f>
        <v>0</v>
      </c>
      <c r="E17" s="30">
        <f>SUMPRODUCT((MOD(ROW($N$9:$N$12),2)=1)*($N$9:N$12))</f>
        <v>0</v>
      </c>
      <c r="F17" s="30">
        <f>SUMPRODUCT((MOD(ROW($O$9:$O$12),2)=1)*($O$9:O$12))</f>
        <v>0</v>
      </c>
      <c r="G17" s="30">
        <f>SUMPRODUCT((MOD(ROW($P$9:$P$12),2)=1)*($P$9:P$12))</f>
        <v>0</v>
      </c>
      <c r="H17" s="30">
        <f>SUMPRODUCT((MOD(ROW($Q$9:$Q$12),2)=1)*($Q$9:Q$12))</f>
        <v>0</v>
      </c>
      <c r="I17" s="4"/>
      <c r="J17" s="4"/>
      <c r="K17" s="4"/>
      <c r="L17" s="4"/>
      <c r="M17" s="4"/>
      <c r="N17" s="4"/>
      <c r="O17" s="4"/>
      <c r="P17" s="4"/>
      <c r="Q17" s="4"/>
      <c r="R17" s="4"/>
      <c r="S17" s="4"/>
    </row>
    <row r="18">
      <c r="A18" s="2"/>
      <c r="I18" s="4"/>
      <c r="J18" s="4"/>
      <c r="K18" s="4"/>
      <c r="L18" s="4"/>
      <c r="M18" s="4"/>
      <c r="N18" s="4"/>
      <c r="O18" s="4"/>
      <c r="P18" s="4"/>
      <c r="Q18" s="4"/>
      <c r="R18" s="4"/>
      <c r="S18" s="4"/>
    </row>
    <row r="19">
      <c r="I19" s="4"/>
      <c r="J19" s="4"/>
      <c r="K19" s="4"/>
      <c r="L19" s="4"/>
      <c r="M19" s="4"/>
      <c r="N19" s="4"/>
      <c r="O19" s="4"/>
      <c r="P19" s="4"/>
      <c r="Q19" s="4"/>
      <c r="R19" s="4"/>
      <c r="S19" s="4"/>
    </row>
    <row r="20">
      <c r="A20" s="31" t="s">
        <v>16</v>
      </c>
      <c r="F20" s="2"/>
      <c r="I20" s="4"/>
      <c r="J20" s="4"/>
      <c r="K20" s="4"/>
      <c r="L20" s="4"/>
      <c r="M20" s="4"/>
      <c r="N20" s="4"/>
      <c r="O20" s="4"/>
      <c r="P20" s="4"/>
      <c r="Q20" s="4"/>
      <c r="R20" s="4"/>
      <c r="S20" s="4"/>
    </row>
  </sheetData>
  <mergeCells count="11">
    <mergeCell ref="G2:H4"/>
    <mergeCell ref="G1:H1"/>
    <mergeCell ref="A20:E20"/>
    <mergeCell ref="F20:H20"/>
    <mergeCell ref="A1:C2"/>
    <mergeCell ref="B4:C4"/>
    <mergeCell ref="A18:H19"/>
    <mergeCell ref="A5:H6"/>
    <mergeCell ref="A3:F3"/>
    <mergeCell ref="D1:F2"/>
    <mergeCell ref="D4:F4"/>
  </mergeCells>
  <dataValidations>
    <dataValidation type="list" allowBlank="1" showErrorMessage="1" sqref="B14:H15">
      <formula1>#REF!</formula1>
    </dataValidation>
    <dataValidation type="list" allowBlank="1" sqref="A8 A10 A12">
      <formula1>Employees!$A$3:$A$5</formula1>
    </dataValidation>
    <dataValidation type="list" allowBlank="1" sqref="B8:H8 B10:H10 B12:H12">
      <formula1>Shifts!$A$3:$A$12</formula1>
    </dataValidation>
    <dataValidation type="list" allowBlank="1" sqref="B9:H9 B11:H11 B13:H13">
      <formula1>Shifts!$A$15:$A$20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sheetViews>
  <sheetFormatPr customHeight="1" defaultColWidth="12.63" defaultRowHeight="15.75"/>
  <cols>
    <col customWidth="1" min="1" max="1" width="24.0"/>
  </cols>
  <sheetData>
    <row r="1">
      <c r="A1" s="32" t="s">
        <v>17</v>
      </c>
      <c r="B1" s="33"/>
      <c r="C1" s="33"/>
      <c r="D1" s="33"/>
      <c r="E1" s="33"/>
      <c r="F1" s="33"/>
    </row>
    <row r="2">
      <c r="A2" s="34" t="s">
        <v>18</v>
      </c>
      <c r="B2" s="34" t="s">
        <v>19</v>
      </c>
      <c r="C2" s="34" t="s">
        <v>20</v>
      </c>
      <c r="D2" s="34" t="s">
        <v>21</v>
      </c>
      <c r="E2" s="33"/>
      <c r="F2" s="33"/>
    </row>
    <row r="3">
      <c r="A3" s="35" t="str">
        <f t="shared" ref="A3:A12" si="1">TEXT(B3,"H:mm AM/PM")&amp;" - " &amp;TEXT(C3,"H:mm AM/PM")</f>
        <v>7:00 AM - 3:00 PM</v>
      </c>
      <c r="B3" s="36">
        <v>0.2916666666666667</v>
      </c>
      <c r="C3" s="36">
        <v>0.625</v>
      </c>
      <c r="D3" s="37">
        <f t="shared" ref="D3:D12" si="2">ROUND((C3+(B3&gt;C3)-B3)*24,0)</f>
        <v>8</v>
      </c>
      <c r="E3" s="33"/>
      <c r="F3" s="33"/>
    </row>
    <row r="4">
      <c r="A4" s="38" t="str">
        <f t="shared" si="1"/>
        <v>3:00 PM - 11:00 PM</v>
      </c>
      <c r="B4" s="39">
        <v>0.625</v>
      </c>
      <c r="C4" s="39">
        <v>0.9583333333333334</v>
      </c>
      <c r="D4" s="37">
        <f t="shared" si="2"/>
        <v>8</v>
      </c>
      <c r="E4" s="33"/>
      <c r="F4" s="33"/>
    </row>
    <row r="5">
      <c r="A5" s="38" t="str">
        <f t="shared" si="1"/>
        <v>11:00 PM - 7:00 AM</v>
      </c>
      <c r="B5" s="39">
        <v>0.9583333333333334</v>
      </c>
      <c r="C5" s="39">
        <v>0.2916666666666667</v>
      </c>
      <c r="D5" s="37">
        <f t="shared" si="2"/>
        <v>8</v>
      </c>
      <c r="E5" s="33"/>
      <c r="F5" s="33"/>
    </row>
    <row r="6">
      <c r="A6" s="38" t="str">
        <f t="shared" si="1"/>
        <v>7:00 AM - 11:00 AM</v>
      </c>
      <c r="B6" s="39">
        <v>0.2916666666666667</v>
      </c>
      <c r="C6" s="39">
        <v>0.4583333333333333</v>
      </c>
      <c r="D6" s="37">
        <f t="shared" si="2"/>
        <v>4</v>
      </c>
      <c r="E6" s="33"/>
      <c r="F6" s="33"/>
    </row>
    <row r="7">
      <c r="A7" s="38" t="str">
        <f t="shared" si="1"/>
        <v>4:00 PM - 8:00 PM</v>
      </c>
      <c r="B7" s="39">
        <v>0.6666666666666666</v>
      </c>
      <c r="C7" s="39">
        <v>0.8333333333333334</v>
      </c>
      <c r="D7" s="37">
        <f t="shared" si="2"/>
        <v>4</v>
      </c>
      <c r="E7" s="33"/>
      <c r="F7" s="33"/>
    </row>
    <row r="8">
      <c r="A8" s="38" t="str">
        <f t="shared" si="1"/>
        <v>11:00 AM - 3:00 PM</v>
      </c>
      <c r="B8" s="39">
        <v>0.4583333333333333</v>
      </c>
      <c r="C8" s="39">
        <v>0.625</v>
      </c>
      <c r="D8" s="37">
        <f t="shared" si="2"/>
        <v>4</v>
      </c>
      <c r="E8" s="33"/>
      <c r="F8" s="33"/>
    </row>
    <row r="9">
      <c r="A9" s="38" t="str">
        <f t="shared" si="1"/>
        <v>3:00 PM - 7:00 PM</v>
      </c>
      <c r="B9" s="39">
        <v>0.625</v>
      </c>
      <c r="C9" s="39">
        <v>0.7916666666666666</v>
      </c>
      <c r="D9" s="37">
        <f t="shared" si="2"/>
        <v>4</v>
      </c>
      <c r="E9" s="33"/>
      <c r="F9" s="33"/>
    </row>
    <row r="10">
      <c r="A10" s="38" t="str">
        <f t="shared" si="1"/>
        <v>7:00 PM - 11:00 PM</v>
      </c>
      <c r="B10" s="39">
        <v>0.7916666666666666</v>
      </c>
      <c r="C10" s="39">
        <v>0.9583333333333334</v>
      </c>
      <c r="D10" s="37">
        <f t="shared" si="2"/>
        <v>4</v>
      </c>
      <c r="E10" s="33"/>
      <c r="F10" s="33"/>
    </row>
    <row r="11">
      <c r="A11" s="38" t="str">
        <f t="shared" si="1"/>
        <v>11:00 PM - 3:00 AM</v>
      </c>
      <c r="B11" s="39">
        <v>0.9583333333333334</v>
      </c>
      <c r="C11" s="39">
        <v>0.125</v>
      </c>
      <c r="D11" s="37">
        <f t="shared" si="2"/>
        <v>4</v>
      </c>
      <c r="E11" s="33"/>
      <c r="F11" s="33"/>
    </row>
    <row r="12">
      <c r="A12" s="40" t="str">
        <f t="shared" si="1"/>
        <v>3:00 AM - 7:00 AM</v>
      </c>
      <c r="B12" s="41">
        <v>0.125</v>
      </c>
      <c r="C12" s="41">
        <v>0.2916666666666667</v>
      </c>
      <c r="D12" s="37">
        <f t="shared" si="2"/>
        <v>4</v>
      </c>
      <c r="E12" s="33"/>
      <c r="F12" s="33"/>
    </row>
    <row r="13">
      <c r="A13" s="33"/>
      <c r="B13" s="33"/>
      <c r="C13" s="33"/>
      <c r="D13" s="42"/>
      <c r="E13" s="33"/>
      <c r="F13" s="33"/>
    </row>
    <row r="14">
      <c r="A14" s="34" t="s">
        <v>22</v>
      </c>
      <c r="B14" s="33"/>
      <c r="C14" s="33"/>
      <c r="D14" s="33"/>
      <c r="E14" s="33"/>
      <c r="F14" s="33"/>
    </row>
    <row r="15">
      <c r="A15" s="43" t="s">
        <v>12</v>
      </c>
      <c r="B15" s="33"/>
      <c r="C15" s="33"/>
      <c r="D15" s="33"/>
      <c r="E15" s="33"/>
      <c r="F15" s="33"/>
    </row>
    <row r="16">
      <c r="A16" s="44" t="s">
        <v>14</v>
      </c>
      <c r="B16" s="33"/>
      <c r="C16" s="33"/>
      <c r="D16" s="33"/>
      <c r="E16" s="33"/>
      <c r="F16" s="33"/>
    </row>
    <row r="17">
      <c r="A17" s="44" t="s">
        <v>9</v>
      </c>
      <c r="B17" s="33"/>
      <c r="C17" s="33"/>
      <c r="D17" s="33"/>
      <c r="E17" s="33"/>
      <c r="F17" s="33"/>
    </row>
    <row r="18">
      <c r="A18" s="44" t="s">
        <v>23</v>
      </c>
      <c r="B18" s="33"/>
      <c r="C18" s="33"/>
      <c r="D18" s="33"/>
      <c r="E18" s="33"/>
      <c r="F18" s="33"/>
    </row>
    <row r="19">
      <c r="A19" s="44" t="s">
        <v>13</v>
      </c>
      <c r="B19" s="33"/>
      <c r="C19" s="33"/>
      <c r="D19" s="33"/>
      <c r="E19" s="33"/>
      <c r="F19" s="33"/>
    </row>
    <row r="20">
      <c r="A20" s="45" t="s">
        <v>8</v>
      </c>
      <c r="B20" s="33"/>
      <c r="C20" s="33"/>
      <c r="D20" s="33"/>
      <c r="E20" s="33"/>
      <c r="F20" s="33"/>
    </row>
    <row r="21">
      <c r="A21" s="33"/>
      <c r="B21" s="33"/>
      <c r="C21" s="33"/>
      <c r="D21" s="33"/>
      <c r="E21" s="33"/>
      <c r="F21" s="33"/>
    </row>
    <row r="22">
      <c r="A22" s="33"/>
      <c r="B22" s="33"/>
      <c r="C22" s="33"/>
      <c r="D22" s="33"/>
      <c r="E22" s="33"/>
      <c r="F22" s="33"/>
    </row>
    <row r="23">
      <c r="A23" s="46" t="s">
        <v>24</v>
      </c>
      <c r="B23" s="33"/>
      <c r="C23" s="33"/>
      <c r="D23" s="33"/>
      <c r="E23" s="33"/>
      <c r="F23" s="33"/>
    </row>
    <row r="24">
      <c r="A24" s="33" t="s">
        <v>25</v>
      </c>
      <c r="B24" s="33"/>
      <c r="C24" s="33"/>
      <c r="D24" s="33"/>
      <c r="E24" s="33"/>
      <c r="F24" s="33"/>
    </row>
    <row r="25">
      <c r="A25" s="33" t="s">
        <v>26</v>
      </c>
      <c r="B25" s="33"/>
      <c r="C25" s="33"/>
      <c r="D25" s="33"/>
      <c r="E25" s="33"/>
      <c r="F25" s="33"/>
    </row>
    <row r="26">
      <c r="A26" s="33"/>
      <c r="B26" s="33"/>
      <c r="C26" s="33"/>
      <c r="D26" s="33"/>
      <c r="E26" s="33"/>
      <c r="F26" s="3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41B8"/>
    <outlinePr summaryBelow="0" summaryRight="0"/>
  </sheetPr>
  <sheetViews>
    <sheetView workbookViewId="0"/>
  </sheetViews>
  <sheetFormatPr customHeight="1" defaultColWidth="12.63" defaultRowHeight="15.75"/>
  <sheetData>
    <row r="1">
      <c r="A1" s="47" t="s">
        <v>27</v>
      </c>
      <c r="B1" s="48"/>
      <c r="C1" s="49"/>
      <c r="D1" s="49"/>
      <c r="E1" s="49"/>
      <c r="F1" s="49"/>
      <c r="G1" s="50"/>
    </row>
    <row r="2">
      <c r="A2" s="51" t="s">
        <v>28</v>
      </c>
      <c r="B2" s="51" t="s">
        <v>29</v>
      </c>
      <c r="C2" s="51" t="s">
        <v>30</v>
      </c>
      <c r="D2" s="49"/>
      <c r="E2" s="49"/>
      <c r="F2" s="49"/>
      <c r="G2" s="50"/>
    </row>
    <row r="3">
      <c r="A3" s="52" t="s">
        <v>4</v>
      </c>
      <c r="B3" s="53">
        <v>10.0</v>
      </c>
      <c r="C3" s="54">
        <v>48.0</v>
      </c>
      <c r="D3" s="49"/>
      <c r="E3" s="49"/>
      <c r="F3" s="49"/>
      <c r="G3" s="50"/>
    </row>
    <row r="4">
      <c r="A4" s="52" t="s">
        <v>10</v>
      </c>
      <c r="B4" s="53">
        <v>20.0</v>
      </c>
      <c r="C4" s="54">
        <v>48.0</v>
      </c>
      <c r="D4" s="49"/>
      <c r="E4" s="49"/>
      <c r="F4" s="49"/>
      <c r="G4" s="50"/>
    </row>
    <row r="5">
      <c r="A5" s="52" t="s">
        <v>15</v>
      </c>
      <c r="B5" s="53">
        <v>30.0</v>
      </c>
      <c r="C5" s="54">
        <v>48.0</v>
      </c>
      <c r="D5" s="49"/>
      <c r="E5" s="49"/>
      <c r="F5" s="49"/>
      <c r="G5" s="50"/>
    </row>
    <row r="6">
      <c r="A6" s="49"/>
      <c r="B6" s="48"/>
      <c r="C6" s="49"/>
      <c r="D6" s="49"/>
      <c r="E6" s="49"/>
      <c r="F6" s="49"/>
      <c r="G6" s="50"/>
    </row>
    <row r="7">
      <c r="A7" s="55" t="s">
        <v>31</v>
      </c>
      <c r="B7" s="48"/>
      <c r="C7" s="49"/>
      <c r="D7" s="49"/>
      <c r="E7" s="49"/>
      <c r="F7" s="49"/>
      <c r="G7" s="50"/>
    </row>
    <row r="8">
      <c r="A8" s="56" t="s">
        <v>24</v>
      </c>
      <c r="B8" s="48"/>
      <c r="C8" s="49"/>
      <c r="D8" s="49"/>
      <c r="E8" s="49"/>
      <c r="F8" s="49"/>
      <c r="G8" s="50"/>
    </row>
    <row r="9">
      <c r="A9" s="57" t="s">
        <v>32</v>
      </c>
      <c r="D9" s="49"/>
      <c r="E9" s="49"/>
      <c r="F9" s="49"/>
      <c r="G9" s="50"/>
    </row>
    <row r="10">
      <c r="D10" s="49"/>
      <c r="E10" s="49"/>
      <c r="F10" s="49"/>
      <c r="G10" s="50"/>
    </row>
    <row r="11">
      <c r="D11" s="50"/>
      <c r="E11" s="50"/>
      <c r="F11" s="50"/>
      <c r="G11" s="50"/>
    </row>
    <row r="12">
      <c r="D12" s="50"/>
      <c r="E12" s="50"/>
      <c r="F12" s="50"/>
      <c r="G12" s="50"/>
    </row>
    <row r="24">
      <c r="E24" s="50"/>
    </row>
  </sheetData>
  <mergeCells count="1">
    <mergeCell ref="A9:C13"/>
  </mergeCells>
  <drawing r:id="rId1"/>
</worksheet>
</file>